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75" sheetId="1" r:id="rId1"/>
  </sheets>
  <externalReferences>
    <externalReference r:id="rId2"/>
  </externalReferences>
  <definedNames>
    <definedName name="АДРЕС" localSheetId="0">'ул Николо-Козинская д. 75'!$B$3</definedName>
    <definedName name="АДРЕС">#REF!</definedName>
    <definedName name="АДРЕС2">#REF!</definedName>
    <definedName name="ВХДОЛГ" localSheetId="0">'ул Николо-Козинская д. 75'!$G$9</definedName>
    <definedName name="ВХДОЛГ">#REF!</definedName>
    <definedName name="ВХСАЛЬДО" localSheetId="0">'ул Николо-Козинская д. 75'!$D$9</definedName>
    <definedName name="ВХСАЛЬДО">#REF!</definedName>
    <definedName name="ВХСАЛЬДО3МЕС">#REF!</definedName>
    <definedName name="ДОГОВОР" localSheetId="0">'ул Николо-Козинская д. 75'!$B$4</definedName>
    <definedName name="ДОГОВОР">#REF!</definedName>
    <definedName name="ДОЛГ" localSheetId="0">'ул Николо-Козинская д. 75'!$A$9</definedName>
    <definedName name="ДОЛГ">#REF!</definedName>
    <definedName name="ЗАТРАЧЕНОК" localSheetId="0">'ул Николо-Козинская д. 75'!$D$41</definedName>
    <definedName name="ЗАТРАЧЕНОК">#REF!</definedName>
    <definedName name="ЗАТРАЧЕНОТ" localSheetId="0">'ул Николо-Козинская д. 75'!$D$40</definedName>
    <definedName name="ЗАТРАЧЕНОТ">#REF!</definedName>
    <definedName name="ЗАТРЕМ" localSheetId="0">'ул Николо-Козинская д. 75'!$D$57</definedName>
    <definedName name="ЗАТРЕМ">#REF!</definedName>
    <definedName name="ИСХДОЛГ" localSheetId="0">'ул Николо-Козинская д. 75'!$G$46</definedName>
    <definedName name="ИСХДОЛГ">#REF!</definedName>
    <definedName name="ИСХСАЛЬДО" localSheetId="0">'ул Николо-Козинская д. 75'!$D$46</definedName>
    <definedName name="ИСХСАЛЬДО">#REF!</definedName>
    <definedName name="ИСХСАЛЬДО3МЕС">#REF!</definedName>
    <definedName name="КАП" localSheetId="0">'ул Николо-Козинская д. 75'!$C$41</definedName>
    <definedName name="КАП">#REF!</definedName>
    <definedName name="КАПРЕМ">#REF!</definedName>
    <definedName name="КПЕРЕЧИСК" localSheetId="0">'ул Николо-Козинская д. 75'!$G$41</definedName>
    <definedName name="КПЕРЕЧИСК">#REF!</definedName>
    <definedName name="КПЕРЕЧИСТ" localSheetId="0">'ул Николо-Козинская д. 75'!$G$40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75'!$D$55</definedName>
    <definedName name="НАЧРЕМ">#REF!</definedName>
    <definedName name="НЕЖНАЧРЕМ" localSheetId="0">'ул Николо-Козинская д. 75'!$D$56</definedName>
    <definedName name="НЕЖНАЧРЕМ">#REF!</definedName>
    <definedName name="ОПАЛЧЕНОТ" localSheetId="0">'ул Николо-Козинская д. 75'!$E$40</definedName>
    <definedName name="ОПАЛЧЕНОТ">#REF!</definedName>
    <definedName name="ОПЛАЧЕНОК" localSheetId="0">'ул Николо-Козинская д. 75'!$E$41</definedName>
    <definedName name="ОПЛАЧЕНОК">#REF!</definedName>
    <definedName name="ОСВОЕНО">#REF!</definedName>
    <definedName name="ОСТ" localSheetId="0">'ул Николо-Козинская д. 75'!$A$46</definedName>
    <definedName name="ОСТ">#REF!</definedName>
    <definedName name="ПЛОЩАДЬ" localSheetId="0">'ул Николо-Козинская д. 75'!$B$5</definedName>
    <definedName name="ПЛОЩАДЬ">#REF!</definedName>
    <definedName name="ПЛОЩАДЬДОМА">#REF!</definedName>
    <definedName name="РАЗМЕРПЛАТЫ" localSheetId="0">'ул Николо-Козинская д. 75'!$C$11</definedName>
    <definedName name="РАЗМЕРПЛАТЫ">#REF!</definedName>
    <definedName name="СНРЕМ" localSheetId="0">'ул Николо-Козинская д. 75'!$D$54</definedName>
    <definedName name="СНРЕМ">#REF!</definedName>
    <definedName name="ТАРОТОП" localSheetId="0">'ул Николо-Козинская д. 75'!$C$16</definedName>
    <definedName name="ТАРОТОП">#REF!</definedName>
    <definedName name="ТАРХВС" localSheetId="0">'ул Николо-Козинская д. 75'!$C$17</definedName>
    <definedName name="ТАРХВС">#REF!</definedName>
    <definedName name="ТБО" localSheetId="0">'ул Николо-Козинская д. 75'!$C$13</definedName>
    <definedName name="ТБО">#REF!</definedName>
    <definedName name="ТБОНАЧ" localSheetId="0">'ул Николо-Козинская д. 75'!$D$13</definedName>
    <definedName name="ТБОНАЧ">#REF!</definedName>
    <definedName name="ТБОНЕД" localSheetId="0">'ул Николо-Козинская д. 75'!$F$13</definedName>
    <definedName name="ТБОНЕД">#REF!</definedName>
    <definedName name="ТБООПЛ" localSheetId="0">'ул Николо-Козинская д. 75'!$E$13</definedName>
    <definedName name="ТБООПЛ">#REF!</definedName>
    <definedName name="ТБОПОСТ" localSheetId="0">'ул Николо-Козинская д. 75'!$G$13</definedName>
    <definedName name="ТБОПОСТ">#REF!</definedName>
    <definedName name="ТЕК" localSheetId="0">'ул Николо-Козинская д. 75'!$C$40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<sst xmlns="http://schemas.openxmlformats.org/spreadsheetml/2006/main" count="72" uniqueCount="68">
  <si>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</si>
  <si>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</si>
  <si>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75</t>
  </si>
  <si>
    <t>Договор управления №:</t>
  </si>
  <si>
    <t xml:space="preserve">№ 158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</si>
  <si>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</si>
  <si>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</si>
  <si>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</si>
  <si>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</si>
  <si>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</si>
  <si>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</si>
  <si>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</si>
  <si>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</si>
  <si>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</si>
  <si>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</si>
  <si>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</si>
  <si>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</si>
  <si>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</si>
  <si>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</si>
  <si>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</si>
  <si>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</si>
  <si>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</si>
  <si>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</si>
  <si>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</si>
  <si>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</si>
  <si>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</si>
  <si>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</si>
  <si>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</si>
  <si>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</si>
  <si>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</si>
  <si>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</si>
  <si>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</si>
  <si>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</si>
  <si>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</si>
  <si>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</si>
  <si>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</si>
  <si>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</si>
  <si>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</si>
  <si>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</si>
  <si>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</si>
  <si>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</si>
  <si>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</si>
  <si>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кровли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</si>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</sst>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/>
  <dimension ref="A1:CS714"/>
  <sheetViews>
    <sheetView tabSelected="1" topLeftCell="A52" workbookViewId="0">
      <selection activeCell="B95" sqref="B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3223.3000000000011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504036.87000000133</v>
      </c>
      <c r="E9" s="10" t="s">
        <v>8</v>
      </c>
      <c r="F9" s="11"/>
      <c r="G9" s="9">
        <v>166490.02999999997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351413.27000000014</v>
      </c>
      <c r="E13" s="24">
        <v>348314.30000000005</v>
      </c>
      <c r="F13" s="25">
        <f>ТБОНАЧ-ТБООПЛ</f>
        <v>3098.9700000000885</v>
      </c>
      <c r="G13" s="26">
        <f>ТБООПЛ</f>
        <v>348314.30000000005</v>
      </c>
    </row>
    <row r="14" spans="1:7" ht="13.5" thickBot="1" x14ac:dyDescent="0.25">
      <c r="A14" s="27"/>
      <c r="B14" s="28" t="s">
        <v>17</v>
      </c>
      <c r="C14" s="29"/>
      <c r="D14" s="30">
        <f>D13</f>
        <v>351413.27000000014</v>
      </c>
      <c r="E14" s="30">
        <f>E13</f>
        <v>348314.30000000005</v>
      </c>
      <c r="F14" s="30">
        <f>F13</f>
        <v>3098.9700000000885</v>
      </c>
      <c r="G14" s="30">
        <f>SUM(ТБОПОСТ)</f>
        <v>348314.30000000005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1075721.6500000004</v>
      </c>
      <c r="E16" s="24">
        <v>1071436.5300000005</v>
      </c>
      <c r="F16" s="25">
        <f t="shared" ref="F16:F25" si="0">D16-E16</f>
        <v>4285.1199999998789</v>
      </c>
      <c r="G16" s="26">
        <f t="shared" ref="G16:G25" si="1">E16</f>
        <v>1071436.5300000005</v>
      </c>
    </row>
    <row r="17" spans="1:7" x14ac:dyDescent="0.2">
      <c r="A17" s="34"/>
      <c r="B17" s="35" t="s">
        <v>20</v>
      </c>
      <c r="C17" s="23">
        <v>25.95</v>
      </c>
      <c r="D17" s="24">
        <v>124130.27999999994</v>
      </c>
      <c r="E17" s="24">
        <v>118674.95999999993</v>
      </c>
      <c r="F17" s="25">
        <f t="shared" si="0"/>
        <v>5455.320000000007</v>
      </c>
      <c r="G17" s="26">
        <f t="shared" si="1"/>
        <v>118674.95999999993</v>
      </c>
    </row>
    <row r="18" spans="1:7" x14ac:dyDescent="0.2">
      <c r="A18" s="34"/>
      <c r="B18" s="35" t="s">
        <v>21</v>
      </c>
      <c r="C18" s="23">
        <v>17.79</v>
      </c>
      <c r="D18" s="24">
        <v>82255.879999999976</v>
      </c>
      <c r="E18" s="24">
        <v>80242.69999999991</v>
      </c>
      <c r="F18" s="25">
        <f t="shared" si="0"/>
        <v>2013.1800000000658</v>
      </c>
      <c r="G18" s="26">
        <f t="shared" si="1"/>
        <v>80242.69999999991</v>
      </c>
    </row>
    <row r="19" spans="1:7" x14ac:dyDescent="0.2">
      <c r="A19" s="34"/>
      <c r="B19" s="35" t="s">
        <v>22</v>
      </c>
      <c r="C19" s="23" t="s">
        <v>23</v>
      </c>
      <c r="D19" s="24">
        <v>462372.82999999955</v>
      </c>
      <c r="E19" s="24">
        <v>455581.59999999957</v>
      </c>
      <c r="F19" s="25">
        <f t="shared" si="0"/>
        <v>6791.2299999999814</v>
      </c>
      <c r="G19" s="26">
        <f t="shared" si="1"/>
        <v>455581.59999999957</v>
      </c>
    </row>
    <row r="20" spans="1:7" x14ac:dyDescent="0.2">
      <c r="A20" s="34"/>
      <c r="B20" s="35" t="s">
        <v>24</v>
      </c>
      <c r="C20" s="23">
        <v>17.79</v>
      </c>
      <c r="D20" s="24">
        <v>59176.770000000048</v>
      </c>
      <c r="E20" s="24">
        <v>58439.150000000016</v>
      </c>
      <c r="F20" s="25">
        <f t="shared" si="0"/>
        <v>737.62000000003172</v>
      </c>
      <c r="G20" s="26">
        <f t="shared" si="1"/>
        <v>58439.150000000016</v>
      </c>
    </row>
    <row r="21" spans="1:7" x14ac:dyDescent="0.2">
      <c r="A21" s="34"/>
      <c r="B21" s="35" t="s">
        <v>25</v>
      </c>
      <c r="C21" s="23">
        <v>4.2300000000000004</v>
      </c>
      <c r="D21" s="24">
        <v>148732.31000000003</v>
      </c>
      <c r="E21" s="24">
        <v>201581.70999999993</v>
      </c>
      <c r="F21" s="25">
        <f t="shared" si="0"/>
        <v>-52849.399999999907</v>
      </c>
      <c r="G21" s="26">
        <f t="shared" si="1"/>
        <v>201581.70999999993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1952389.72</v>
      </c>
      <c r="E26" s="30">
        <f>SUM(E16:E25)</f>
        <v>1985956.65</v>
      </c>
      <c r="F26" s="30">
        <f>SUM(F16:F25)</f>
        <v>-33566.929999999942</v>
      </c>
      <c r="G26" s="30">
        <f>SUM(G16:G25)</f>
        <v>1985956.65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130891.77000000005</v>
      </c>
      <c r="E28" s="24">
        <v>124928.68000000004</v>
      </c>
      <c r="F28" s="25">
        <f>D28-E28</f>
        <v>5963.0900000000111</v>
      </c>
      <c r="G28" s="26">
        <f t="shared" ref="G28:G37" si="2">E28</f>
        <v>124928.68000000004</v>
      </c>
    </row>
    <row r="29" spans="1:7" x14ac:dyDescent="0.2">
      <c r="A29" s="34"/>
      <c r="B29" s="35" t="s">
        <v>28</v>
      </c>
      <c r="C29" s="23">
        <v>0</v>
      </c>
      <c r="D29" s="24">
        <v>24300</v>
      </c>
      <c r="E29" s="24">
        <v>24205.589999999993</v>
      </c>
      <c r="F29" s="25">
        <f>D29-E29</f>
        <v>94.41000000000713</v>
      </c>
      <c r="G29" s="26">
        <f t="shared" si="2"/>
        <v>24205.589999999993</v>
      </c>
    </row>
    <row r="30" spans="1:7" x14ac:dyDescent="0.2">
      <c r="A30" s="34"/>
      <c r="B30" s="35" t="s">
        <v>29</v>
      </c>
      <c r="C30" s="23">
        <v>7.14</v>
      </c>
      <c r="D30" s="24">
        <v>34812</v>
      </c>
      <c r="E30" s="24">
        <v>32943.590000000004</v>
      </c>
      <c r="F30" s="25">
        <f t="shared" ref="F30:F37" si="3">D30-E30</f>
        <v>1868.4099999999962</v>
      </c>
      <c r="G30" s="26">
        <f t="shared" si="2"/>
        <v>32943.590000000004</v>
      </c>
    </row>
    <row r="31" spans="1:7" x14ac:dyDescent="0.2">
      <c r="A31" s="34"/>
      <c r="B31" s="35" t="s">
        <v>30</v>
      </c>
      <c r="C31" s="23">
        <v>70</v>
      </c>
      <c r="D31" s="24">
        <v>5950</v>
      </c>
      <c r="E31" s="24">
        <v>5879.21</v>
      </c>
      <c r="F31" s="25">
        <f t="shared" si="3"/>
        <v>70.789999999999964</v>
      </c>
      <c r="G31" s="26">
        <f t="shared" si="2"/>
        <v>5879.21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195953.77000000005</v>
      </c>
      <c r="E38" s="30">
        <f>SUM(E28:E37)</f>
        <v>187957.07</v>
      </c>
      <c r="F38" s="30">
        <f>SUM(F28:F37)</f>
        <v>7996.7000000000144</v>
      </c>
      <c r="G38" s="30">
        <f>SUM(G28:G37)</f>
        <v>187957.07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70377.029999999984</v>
      </c>
      <c r="E40" s="24">
        <v>70456.02999999997</v>
      </c>
      <c r="F40" s="25">
        <f>ЗАТРАЧЕНОТ-ОПАЛЧЕНОТ</f>
        <v>-78.999999999985448</v>
      </c>
      <c r="G40" s="45">
        <v>39410.94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70377.029999999984</v>
      </c>
      <c r="E42" s="30">
        <f>E41+E40</f>
        <v>70456.02999999997</v>
      </c>
      <c r="F42" s="30">
        <f>F41+F40</f>
        <v>-78.999999999985448</v>
      </c>
      <c r="G42" s="30">
        <f>КПЕРЕЧИСТ+КПЕРЕЧИСК</f>
        <v>39410.94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2570133.79</v>
      </c>
      <c r="E44" s="30">
        <f>E42+E38+E26+E14</f>
        <v>2592684.0499999998</v>
      </c>
      <c r="F44" s="30">
        <f>F42+F38+F26+F14</f>
        <v>-22550.259999999824</v>
      </c>
      <c r="G44" s="30">
        <f>G42+G38+G26+G14</f>
        <v>2561638.96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481486.61000000197</v>
      </c>
      <c r="E46" s="10" t="s">
        <v>8</v>
      </c>
      <c r="F46" s="11"/>
      <c r="G46" s="9">
        <v>149604.83999999994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-185110.71999999997</v>
      </c>
      <c r="E54" s="56"/>
    </row>
    <row r="55" spans="1:7" x14ac:dyDescent="0.2">
      <c r="A55" s="54" t="s">
        <v>40</v>
      </c>
      <c r="B55" s="57"/>
      <c r="D55" s="56">
        <v>70456.03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39410.94</v>
      </c>
      <c r="E57" s="60"/>
    </row>
    <row r="58" spans="1:7" x14ac:dyDescent="0.2">
      <c r="A58" s="61" t="s">
        <v>42</v>
      </c>
      <c r="B58" s="61"/>
      <c r="C58" s="61"/>
      <c r="D58" s="61"/>
      <c r="E58" s="61"/>
      <c r="F58" s="61">
        <v>28058.54</v>
      </c>
      <c r="G58" s="61"/>
    </row>
    <row r="59" spans="1:7" s="63" customFormat="1" x14ac:dyDescent="0.2">
      <c r="A59" s="62" t="s">
        <v>42</v>
      </c>
      <c r="B59" s="62"/>
      <c r="C59" s="62"/>
      <c r="D59" s="62"/>
      <c r="E59" s="62"/>
      <c r="F59" s="62">
        <v>11352.4</v>
      </c>
      <c r="G59" s="62"/>
    </row>
    <row r="60" spans="1:7" s="63" customFormat="1" x14ac:dyDescent="0.2">
      <c r="A60" s="63" t="s">
        <v>43</v>
      </c>
      <c r="D60" s="64">
        <v>-154065.62999999998</v>
      </c>
      <c r="E60" s="65"/>
    </row>
    <row r="61" spans="1:7" s="63" customFormat="1" x14ac:dyDescent="0.2"/>
    <row r="62" spans="1:7" s="63" customFormat="1" x14ac:dyDescent="0.2">
      <c r="A62" s="66" t="s">
        <v>44</v>
      </c>
    </row>
    <row r="63" spans="1:7" s="63" customFormat="1" x14ac:dyDescent="0.2"/>
    <row r="64" spans="1:7" s="63" customFormat="1" x14ac:dyDescent="0.2">
      <c r="A64" s="67" t="s">
        <v>45</v>
      </c>
      <c r="B64" s="67"/>
      <c r="D64" s="68">
        <v>6619.8499999999767</v>
      </c>
      <c r="E64" s="69"/>
    </row>
    <row r="65" spans="1:97" s="63" customFormat="1" x14ac:dyDescent="0.2">
      <c r="A65" s="67" t="s">
        <v>46</v>
      </c>
      <c r="B65" s="67"/>
      <c r="D65" s="70">
        <v>0</v>
      </c>
      <c r="E65" s="71"/>
    </row>
    <row r="66" spans="1:97" s="63" customFormat="1" x14ac:dyDescent="0.2">
      <c r="A66" s="67" t="s">
        <v>47</v>
      </c>
      <c r="B66" s="67"/>
      <c r="D66" s="70">
        <v>4800</v>
      </c>
      <c r="E66" s="71"/>
    </row>
    <row r="67" spans="1:97" s="63" customFormat="1" x14ac:dyDescent="0.2">
      <c r="A67" s="67" t="s">
        <v>48</v>
      </c>
      <c r="B67" s="67"/>
      <c r="D67" s="70">
        <v>272322.65000000002</v>
      </c>
      <c r="E67" s="71"/>
    </row>
    <row r="68" spans="1:97" s="63" customFormat="1" x14ac:dyDescent="0.2">
      <c r="A68" s="67" t="s">
        <v>49</v>
      </c>
      <c r="B68" s="67"/>
      <c r="D68" s="72">
        <v>0</v>
      </c>
      <c r="E68" s="73"/>
    </row>
    <row r="69" spans="1:97" s="63" customFormat="1" x14ac:dyDescent="0.2">
      <c r="A69" s="74" t="s">
        <v>50</v>
      </c>
      <c r="B69" s="74"/>
      <c r="C69" s="74"/>
      <c r="D69" s="74"/>
      <c r="E69" s="74"/>
      <c r="F69" s="74" t="s">
        <v>51</v>
      </c>
      <c r="G69" s="74"/>
    </row>
    <row r="70" spans="1:97" s="63" customFormat="1" x14ac:dyDescent="0.2">
      <c r="A70" s="75" t="s">
        <v>52</v>
      </c>
      <c r="B70" s="75"/>
      <c r="D70" s="76">
        <v>11419.849999999977</v>
      </c>
      <c r="E70" s="77"/>
    </row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>
      <c r="A75" s="78" t="s">
        <v>53</v>
      </c>
      <c r="B75" s="78"/>
      <c r="C75" s="78"/>
      <c r="D75" s="78"/>
      <c r="E75" s="78"/>
      <c r="F75" s="78"/>
      <c r="G75" s="7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8" t="s">
        <v>54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55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9"/>
      <c r="B78" s="79"/>
      <c r="C78" s="79"/>
      <c r="D78" s="79"/>
      <c r="E78" s="79"/>
      <c r="F78" s="79"/>
      <c r="G78" s="79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56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57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58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9"/>
      <c r="B82" s="79"/>
      <c r="C82" s="79"/>
      <c r="D82" s="79"/>
      <c r="E82" s="79"/>
      <c r="F82" s="79"/>
      <c r="G82" s="79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59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60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61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9"/>
      <c r="B86" s="79"/>
      <c r="C86" s="79"/>
      <c r="D86" s="79"/>
      <c r="E86" s="79"/>
      <c r="F86" s="79"/>
      <c r="G86" s="79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62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63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80" t="s">
        <v>64</v>
      </c>
      <c r="B91" s="80"/>
      <c r="C91" s="80"/>
      <c r="D91" s="80"/>
      <c r="E91" s="80"/>
      <c r="F91" s="81" t="s">
        <v>65</v>
      </c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/>
      <c r="B92" s="80"/>
      <c r="C92" s="80"/>
      <c r="D92" s="80"/>
      <c r="E92" s="80"/>
      <c r="F92" s="82"/>
      <c r="G92" s="8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1"/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 t="s">
        <v>66</v>
      </c>
      <c r="B94" s="80"/>
      <c r="C94" s="80"/>
      <c r="D94" s="80"/>
      <c r="E94" s="80"/>
      <c r="F94" s="81" t="s">
        <v>67</v>
      </c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B68"/>
    <mergeCell ref="D68:E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D60:E60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75</vt:lpstr>
      <vt:lpstr>'ул Николо-Козинская д. 75'!АДРЕС</vt:lpstr>
      <vt:lpstr>'ул Николо-Козинская д. 75'!ВХДОЛГ</vt:lpstr>
      <vt:lpstr>'ул Николо-Козинская д. 75'!ВХСАЛЬДО</vt:lpstr>
      <vt:lpstr>'ул Николо-Козинская д. 75'!ДОГОВОР</vt:lpstr>
      <vt:lpstr>'ул Николо-Козинская д. 75'!ДОЛГ</vt:lpstr>
      <vt:lpstr>'ул Николо-Козинская д. 75'!ЗАТРАЧЕНОК</vt:lpstr>
      <vt:lpstr>'ул Николо-Козинская д. 75'!ЗАТРАЧЕНОТ</vt:lpstr>
      <vt:lpstr>'ул Николо-Козинская д. 75'!ЗАТРЕМ</vt:lpstr>
      <vt:lpstr>'ул Николо-Козинская д. 75'!ИСХДОЛГ</vt:lpstr>
      <vt:lpstr>'ул Николо-Козинская д. 75'!ИСХСАЛЬДО</vt:lpstr>
      <vt:lpstr>'ул Николо-Козинская д. 75'!КАП</vt:lpstr>
      <vt:lpstr>'ул Николо-Козинская д. 75'!КПЕРЕЧИСК</vt:lpstr>
      <vt:lpstr>'ул Николо-Козинская д. 75'!КПЕРЕЧИСТ</vt:lpstr>
      <vt:lpstr>'ул Николо-Козинская д. 75'!НАЧРЕМ</vt:lpstr>
      <vt:lpstr>'ул Николо-Козинская д. 75'!НЕЖНАЧРЕМ</vt:lpstr>
      <vt:lpstr>'ул Николо-Козинская д. 75'!ОПАЛЧЕНОТ</vt:lpstr>
      <vt:lpstr>'ул Николо-Козинская д. 75'!ОПЛАЧЕНОК</vt:lpstr>
      <vt:lpstr>'ул Николо-Козинская д. 75'!ОСТ</vt:lpstr>
      <vt:lpstr>'ул Николо-Козинская д. 75'!ПЛОЩАДЬ</vt:lpstr>
      <vt:lpstr>'ул Николо-Козинская д. 75'!РАЗМЕРПЛАТЫ</vt:lpstr>
      <vt:lpstr>'ул Николо-Козинская д. 75'!СНРЕМ</vt:lpstr>
      <vt:lpstr>'ул Николо-Козинская д. 75'!ТАРОТОП</vt:lpstr>
      <vt:lpstr>'ул Николо-Козинская д. 75'!ТАРХВС</vt:lpstr>
      <vt:lpstr>'ул Николо-Козинская д. 75'!ТБО</vt:lpstr>
      <vt:lpstr>'ул Николо-Козинская д. 75'!ТБОНАЧ</vt:lpstr>
      <vt:lpstr>'ул Николо-Козинская д. 75'!ТБОНЕД</vt:lpstr>
      <vt:lpstr>'ул Николо-Козинская д. 75'!ТБООПЛ</vt:lpstr>
      <vt:lpstr>'ул Николо-Козинская д. 75'!ТБОПОСТ</vt:lpstr>
      <vt:lpstr>'ул Николо-Козинская д. 75'!ТЕК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2018-03-30T12:50:07Z</dcterms:created>
  <dcterms:modified xsi:type="dcterms:W3CDTF">2018-03-30T12:50:08Z</dcterms:modified>
</cp:coreProperties>
</file>